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mtgov.sharepoint.com/sites/DOABEADDEDevelopment/Shared Documents/General/BEAD Monitoring Materials/ConnectMT Website Upload 6-1-26/"/>
    </mc:Choice>
  </mc:AlternateContent>
  <xr:revisionPtr revIDLastSave="521" documentId="8_{8003D37C-406C-49D8-834B-6D4670E79767}" xr6:coauthVersionLast="47" xr6:coauthVersionMax="47" xr10:uidLastSave="{6A22F0F0-8F71-4194-AA78-931E4D8A6C4C}"/>
  <bookViews>
    <workbookView xWindow="-108" yWindow="-108" windowWidth="23256" windowHeight="12456" activeTab="2" xr2:uid="{00000000-000D-0000-FFFF-FFFF00000000}"/>
  </bookViews>
  <sheets>
    <sheet name="Instructions" sheetId="5" r:id="rId1"/>
    <sheet name="Summary" sheetId="8" r:id="rId2"/>
    <sheet name="Match Source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8" l="1"/>
  <c r="B23" i="8"/>
  <c r="B20" i="8"/>
  <c r="B19" i="8"/>
  <c r="B21" i="8" l="1"/>
  <c r="B17" i="8" s="1"/>
  <c r="B15" i="8" s="1"/>
  <c r="B27" i="8"/>
  <c r="B31" i="8" s="1"/>
  <c r="B26" i="8"/>
  <c r="B30" i="8"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<sst xmlns="http://schemas.openxmlformats.org/spreadsheetml/2006/main" count="124" uniqueCount="72">
  <si>
    <t> </t>
  </si>
  <si>
    <t>Evidence of Match Obligation Template</t>
  </si>
  <si>
    <t>Completion of the Evidence of Match Obligation is mandatory. The Summary tab and Match sources tab have required fields that must be completed to validate match proportionality.
Both the Summary and Match Sources tabs include example costs and calculations to illustrate how to complete the required fields.</t>
  </si>
  <si>
    <t>Instructions for Summary tab</t>
  </si>
  <si>
    <t>1) Complete the Project Information section (cells B4-B12)
2) Record the $ value for "BEAD Portion ($) Summary" in the Project Totals section (cell B16). Please note that the remainder of the Totals section includes locked formulas, as those cells cannot be edited.</t>
  </si>
  <si>
    <t>Related Milestone</t>
  </si>
  <si>
    <t>Field</t>
  </si>
  <si>
    <t>Instructions</t>
  </si>
  <si>
    <t>All</t>
  </si>
  <si>
    <t>Subgrantee Legal Name</t>
  </si>
  <si>
    <t>Enter the Subgrantee name as it appears in the ConnectMT award documents.</t>
  </si>
  <si>
    <t xml:space="preserve">BEAD Project ID </t>
  </si>
  <si>
    <t>Enter the official Project ID assigned by ConnectMT for this award.
Use the full Project ID exactly as issued. Do not modify, truncate, or substitute internal tracking numbers or application IDs.</t>
  </si>
  <si>
    <t xml:space="preserve">Reporting Period </t>
  </si>
  <si>
    <t>Current reporting period.</t>
  </si>
  <si>
    <t>Milestone Request #</t>
  </si>
  <si>
    <t>Enter the milestone request number this match tracking template is submitted as part of.</t>
  </si>
  <si>
    <t>Approved BEAD Share (%)</t>
  </si>
  <si>
    <t>Enter the approved BEAD funding % as it appears in the subgrantee grant agreement. For most projects this percentage is equal to 75%.</t>
  </si>
  <si>
    <t>Approved Match Share (%)</t>
  </si>
  <si>
    <t>Enter the approved Match share % as it appears in the subgrantee grant agreement. Per NTIA BEAD match requirements, subgrantees are required to contribute a minimum of 25% match.</t>
  </si>
  <si>
    <t>Prepared By/ Date</t>
  </si>
  <si>
    <t>Enter the date this template is submitted.</t>
  </si>
  <si>
    <t>Eligible Costs ($) Summary</t>
  </si>
  <si>
    <t>Total Project eligible costs expended to date.</t>
  </si>
  <si>
    <t>BEAD Portion ($) Summary</t>
  </si>
  <si>
    <t>Percentage (%) of line 17, that was approved award funds.</t>
  </si>
  <si>
    <t>Match Portion ($) Summary</t>
  </si>
  <si>
    <t>Percentage (%) of line 17, that was matching funds  provided by subgrantee or third party.</t>
  </si>
  <si>
    <t>Match by Source (Cash) ($) Summary</t>
  </si>
  <si>
    <t>Detail of who provided cash match (subrecipient or third party) and amount.</t>
  </si>
  <si>
    <t>Match by Source (In-Kind) ($) Summary</t>
  </si>
  <si>
    <t>Detail of who provided in-kind match (subgrantee or third party) and the amount.</t>
  </si>
  <si>
    <t>Total Match ($) Summary</t>
  </si>
  <si>
    <t>Total of above two lines: cash match + in-kind match.</t>
  </si>
  <si>
    <t>Approved BEAD Share (%) in Award</t>
  </si>
  <si>
    <t>Approved Match Share (%) in Award</t>
  </si>
  <si>
    <t>Calculated BEAD Share (%)</t>
  </si>
  <si>
    <t>Calculation check to identify percentage of reported expenditures funded by BEAD.</t>
  </si>
  <si>
    <t>Calculated Match Share (%)</t>
  </si>
  <si>
    <t>Calculation check to ensure matching funds amount is being applied proportionally.</t>
  </si>
  <si>
    <t>Instructions for Match Sources tab</t>
  </si>
  <si>
    <t xml:space="preserve">In this tab, please provide details as to the match type, whether cash or in-kind, the match $ value, and supporting information as applicable.
Note that the Summary tab (cells B19-20) will pull the $ value from the Match Sources tab based on the combination of entries in column A and B, so please ensure accuracy.
If using In-Kind Match, the valuation method must be listed in Column C. See NTIA's In-Kind Match Primer for more information on how to value in-kind match. https://broadbandusa.ntia.gov/sites/default/files/2026-03/NTIA_Understanding_In-Kind_Match.pdf  </t>
  </si>
  <si>
    <t xml:space="preserve">Match Type </t>
  </si>
  <si>
    <t>Note whether the match provided is Cash or In-Kind</t>
  </si>
  <si>
    <t>Match Value</t>
  </si>
  <si>
    <t>Enter the total value of the match type noted in the previous field.</t>
  </si>
  <si>
    <t>In-Kind Match Valuation Method</t>
  </si>
  <si>
    <t>Provide a description of the how in-kind match was valued (see NTIA's In-Kind Match Primer for more information), and how this cost qualifies as an eligible expense under the program.</t>
  </si>
  <si>
    <t>Match Source Name</t>
  </si>
  <si>
    <t>Name the source of the matching funds (subgrantee, third party, etc.)</t>
  </si>
  <si>
    <t>Proof of Match/Funds Document</t>
  </si>
  <si>
    <t>Upload along with this template, documentation of the in-kind value or cash match expended.</t>
  </si>
  <si>
    <t>Non-Federal Certification (Y/N)</t>
  </si>
  <si>
    <t>Certify the match is not from any federal source.</t>
  </si>
  <si>
    <t>Date Funds Available</t>
  </si>
  <si>
    <t>Project Information and Summary</t>
  </si>
  <si>
    <t>Project Information</t>
  </si>
  <si>
    <t>Eligible Entity (State/Territory)</t>
  </si>
  <si>
    <t>Montana</t>
  </si>
  <si>
    <t>Reporting Period (Start–End)</t>
  </si>
  <si>
    <t>Prepared By / Date</t>
  </si>
  <si>
    <t>Totals</t>
  </si>
  <si>
    <t>Pass/Fail Checks</t>
  </si>
  <si>
    <t>BEAD ≤ Approved %</t>
  </si>
  <si>
    <t>Match ≥ Approved %</t>
  </si>
  <si>
    <t>Match Type (Cash/In-Kind)</t>
  </si>
  <si>
    <t>In-Kind Match Valuation Method *</t>
  </si>
  <si>
    <t>Name of Proof of Match/Funds Document Attachment</t>
  </si>
  <si>
    <t>In-Kind</t>
  </si>
  <si>
    <t>Cash</t>
  </si>
  <si>
    <t>Certification that these are Non-Federal Funds (Y/N)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</si>
</sst>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sz val="11"/>
      <color theme="1"/>
      <name val="Calibri"/>
      <family val="2"/>
      <scheme val="minor"/>
    </font>
    <font>
      <sz val="18"/>
      <color theme="3"/>
      <name val="Cambria"/>
      <family val="2"/>
      <scheme val="major"/>
    </font>
    <font>
      <sz val="11"/>
      <color theme="1"/>
      <name val="Aptos"/>
      <family val="2"/>
    </font>
    <font>
      <b/>
      <sz val="11"/>
      <color rgb="FFFFFFFF"/>
      <name val="Aptos"/>
      <family val="2"/>
    </font>
    <font>
      <b/>
      <sz val="16"/>
      <color rgb="FFFFFFFF"/>
      <name val="Aptos"/>
      <family val="2"/>
    </font>
    <font>
      <sz val="11"/>
      <color rgb="FFFF0000"/>
      <name val="Aptos"/>
      <family val="2"/>
    </font>
    <font>
      <b/>
      <sz val="11"/>
      <name val="Aptos"/>
      <family val="2"/>
    </font>
    <font>
      <sz val="12"/>
      <color theme="1"/>
      <name val="Aptos"/>
      <family val="2"/>
    </font>
    <font>
      <b/>
      <sz val="11"/>
      <color theme="1"/>
      <name val="Aptos"/>
      <family val="2"/>
    </font>
    <font>
      <sz val="12"/>
      <color rgb="FF242424"/>
      <name val="Aptos"/>
      <family val="2"/>
    </font>
    <font>
      <sz val="12"/>
      <color rgb="FF000000"/>
      <name val="Aptos"/>
      <family val="2"/>
    </font>
    <font>
      <sz val="11"/>
      <color rgb="FF000000"/>
      <name val="Aptos"/>
      <family val="2"/>
    </font>
    <font>
      <sz val="12"/>
      <color theme="3" tint="0.499984740745262"/>
      <name val="Aptos"/>
      <family val="2"/>
    </font>
    <font>
      <b/>
      <sz val="12"/>
      <color rgb="FFC7CDD9"/>
      <name val="Aptos"/>
      <family val="2"/>
    </font>
    <font>
      <sz val="11"/>
      <color theme="0"/>
      <name val="Aptos"/>
      <family val="2"/>
    </font>
    <font>
      <b/>
      <sz val="14"/>
      <color rgb="FFC7CDD9"/>
      <name val="Aptos"/>
      <family val="2"/>
    </font>
  </fonts>
  <fills count="8">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
      <patternFill patternType="solid">
        <fgColor rgb="FF0B1D2B"/>
        <bgColor indexed="64"/>
      </patternFill>
    </fill>
    <fill>
      <patternFill patternType="solid">
        <fgColor rgb="FF0B1D2B"/>
        <bgColor rgb="FF000000"/>
      </patternFill>
    </fill>
    <fill>
      <patternFill patternType="solid">
        <fgColor rgb="FF0B1D2B"/>
        <bgColor rgb="FFFFFFFF"/>
      </patternFill>
    </fill>
  </fills>
  <borders count="1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 fillId="0" borderId="0"/>
  </cellStyleXfs>
  <cellXfs count="45">
    <xf numFmtId="0" fontId="0" fillId="0" borderId="0" xfId="0"/>
    <xf numFmtId="0" fontId="3" fillId="0" borderId="0" xfId="0" applyFont="1" applyProtection="1">
      <protection locked="0"/>
    </xf>
    <xf numFmtId="0" fontId="6" fillId="0" borderId="0" xfId="0" applyFont="1" applyProtection="1">
      <protection locked="0"/>
    </xf>
    <xf numFmtId="44" fontId="3" fillId="0" borderId="0" xfId="1" applyFont="1" applyProtection="1">
      <protection locked="0"/>
    </xf>
    <xf numFmtId="49" fontId="5" fillId="0" borderId="1" xfId="0" applyNumberFormat="1" applyFont="1" applyBorder="1" applyAlignment="1" applyProtection="1">
      <alignment horizontal="left" wrapText="1"/>
      <protection locked="0"/>
    </xf>
    <xf numFmtId="49" fontId="5" fillId="0" borderId="2" xfId="0" applyNumberFormat="1" applyFont="1" applyBorder="1" applyAlignment="1" applyProtection="1">
      <alignment horizontal="left" wrapText="1"/>
      <protection locked="0"/>
    </xf>
    <xf numFmtId="0" fontId="3" fillId="0" borderId="2" xfId="0" applyFont="1" applyBorder="1" applyProtection="1">
      <protection locked="0"/>
    </xf>
    <xf numFmtId="0" fontId="3" fillId="3" borderId="2" xfId="0" applyFont="1" applyFill="1" applyBorder="1" applyProtection="1">
      <protection locked="0"/>
    </xf>
    <xf numFmtId="9" fontId="3" fillId="3" borderId="2" xfId="2" applyFont="1" applyFill="1" applyBorder="1" applyProtection="1">
      <protection locked="0"/>
    </xf>
    <xf numFmtId="44" fontId="3" fillId="2" borderId="2" xfId="1" applyFont="1" applyFill="1" applyBorder="1" applyProtection="1"/>
    <xf numFmtId="44" fontId="3" fillId="3" borderId="2" xfId="0" applyNumberFormat="1" applyFont="1" applyFill="1" applyBorder="1" applyProtection="1">
      <protection locked="0"/>
    </xf>
    <xf numFmtId="44" fontId="3" fillId="0" borderId="2" xfId="0" applyNumberFormat="1" applyFont="1" applyBorder="1" applyProtection="1">
      <protection locked="0"/>
    </xf>
    <xf numFmtId="9" fontId="3" fillId="2" borderId="2" xfId="2" applyFont="1" applyFill="1" applyBorder="1" applyProtection="1"/>
    <xf numFmtId="0" fontId="3" fillId="2" borderId="2" xfId="0" applyFont="1" applyFill="1" applyBorder="1"/>
    <xf numFmtId="0" fontId="3" fillId="2" borderId="5" xfId="0" applyFont="1" applyFill="1" applyBorder="1"/>
    <xf numFmtId="49" fontId="4" fillId="0" borderId="0" xfId="0" applyNumberFormat="1" applyFont="1" applyAlignment="1" applyProtection="1">
      <alignment horizontal="left" wrapText="1"/>
      <protection locked="0"/>
    </xf>
    <xf numFmtId="0" fontId="8" fillId="4" borderId="0" xfId="3" applyFont="1" applyFill="1" applyBorder="1" applyAlignment="1">
      <alignment vertical="center" wrapText="1"/>
    </xf>
    <xf numFmtId="0" fontId="3" fillId="4" borderId="0" xfId="0" applyFont="1" applyFill="1"/>
    <xf numFmtId="0" fontId="3" fillId="0" borderId="0" xfId="0" applyFont="1"/>
    <xf numFmtId="0" fontId="9" fillId="0" borderId="0" xfId="0" applyFont="1"/>
    <xf numFmtId="0" fontId="3" fillId="0" borderId="0" xfId="0" applyFont="1" applyAlignment="1">
      <alignment horizontal="left" indent="1"/>
    </xf>
    <xf numFmtId="0" fontId="3" fillId="0" borderId="0" xfId="0" applyFont="1" applyAlignment="1">
      <alignment horizontal="left" wrapText="1" indent="1"/>
    </xf>
    <xf numFmtId="0" fontId="8" fillId="4" borderId="0" xfId="0" applyFont="1" applyFill="1"/>
    <xf numFmtId="0" fontId="11" fillId="0" borderId="2" xfId="0" applyFont="1" applyBorder="1" applyAlignment="1">
      <alignment wrapText="1"/>
    </xf>
    <xf numFmtId="0" fontId="11" fillId="0" borderId="0" xfId="0" applyFont="1"/>
    <xf numFmtId="0" fontId="11" fillId="0" borderId="4" xfId="0" applyFont="1" applyBorder="1"/>
    <xf numFmtId="0" fontId="10" fillId="0" borderId="6" xfId="0" applyFont="1" applyBorder="1" applyAlignment="1">
      <alignment wrapText="1"/>
    </xf>
    <xf numFmtId="0" fontId="12" fillId="0" borderId="1" xfId="0" applyFont="1" applyBorder="1"/>
    <xf numFmtId="0" fontId="7" fillId="0" borderId="1" xfId="0" applyFont="1" applyBorder="1"/>
    <xf numFmtId="0" fontId="12" fillId="0" borderId="3" xfId="0" applyFont="1" applyBorder="1"/>
    <xf numFmtId="0" fontId="13" fillId="5" borderId="1" xfId="0" applyFont="1" applyFill="1" applyBorder="1" applyAlignment="1">
      <alignment horizontal="center"/>
    </xf>
    <xf numFmtId="0" fontId="11" fillId="0" borderId="0" xfId="0" applyFont="1" applyAlignment="1">
      <alignment wrapText="1"/>
    </xf>
    <xf numFmtId="0" fontId="14" fillId="5" borderId="0" xfId="0" applyFont="1" applyFill="1" applyAlignment="1">
      <alignment vertical="center"/>
    </xf>
    <xf numFmtId="0" fontId="15" fillId="6" borderId="7" xfId="0" applyFont="1" applyFill="1" applyBorder="1" applyAlignment="1">
      <alignment vertical="center" wrapText="1"/>
    </xf>
    <xf numFmtId="0" fontId="3" fillId="0" borderId="0" xfId="0" applyFont="1" applyAlignment="1">
      <alignment vertical="top"/>
    </xf>
    <xf numFmtId="0" fontId="14" fillId="5" borderId="0" xfId="0" applyFont="1" applyFill="1" applyAlignment="1">
      <alignment horizontal="left" vertical="center"/>
    </xf>
    <xf numFmtId="0" fontId="11" fillId="0" borderId="0" xfId="0" applyFont="1" applyAlignment="1">
      <alignment vertical="center" wrapText="1"/>
    </xf>
    <xf numFmtId="0" fontId="14" fillId="5" borderId="0" xfId="0" applyFont="1" applyFill="1" applyAlignment="1">
      <alignment horizontal="center"/>
    </xf>
    <xf numFmtId="0" fontId="14" fillId="5" borderId="0" xfId="0" applyFont="1" applyFill="1"/>
    <xf numFmtId="49" fontId="4" fillId="7" borderId="2" xfId="0" applyNumberFormat="1" applyFont="1" applyFill="1" applyBorder="1" applyAlignment="1" applyProtection="1">
      <alignment wrapText="1"/>
      <protection locked="0"/>
    </xf>
    <xf numFmtId="0" fontId="16" fillId="5" borderId="8" xfId="0" applyFont="1" applyFill="1" applyBorder="1" applyAlignment="1">
      <alignment horizontal="center"/>
    </xf>
    <xf numFmtId="0" fontId="11" fillId="0" borderId="9" xfId="0" applyFont="1" applyBorder="1" applyAlignment="1">
      <alignment vertical="center" wrapText="1"/>
    </xf>
    <xf numFmtId="0" fontId="16" fillId="5" borderId="9" xfId="0" applyFont="1" applyFill="1" applyBorder="1" applyAlignment="1">
      <alignment horizontal="center" vertical="center"/>
    </xf>
    <xf numFmtId="0" fontId="11" fillId="0" borderId="10" xfId="0" applyFont="1" applyBorder="1" applyAlignment="1">
      <alignment vertical="center" wrapText="1"/>
    </xf>
    <xf numFmtId="0" fontId="14" fillId="5" borderId="0" xfId="0" applyFont="1" applyFill="1" applyAlignment="1">
      <alignment horizontal="left"/>
    </xf>
  </cellXfs>
  <cellStyles count="5">
    <cellStyle name="Currency" xfId="1" builtinId="4"/>
    <cellStyle name="Normal" xfId="0" builtinId="0"/>
    <cellStyle name="Normal 2" xfId="4" xr:uid="{3F5A5B28-0E54-43A9-A626-1733F8E7F5E9}"/>
    <cellStyle name="Percent" xfId="2" builtinId="5"/>
    <cellStyle name="Title" xfId="3" builtinId="15"/>
  </cellStyles>
  <dxfs count="12">
    <dxf>
      <font>
        <b val="0"/>
        <i val="0"/>
        <strike val="0"/>
        <condense val="0"/>
        <extend val="0"/>
        <outline val="0"/>
        <shadow val="0"/>
        <u val="none"/>
        <vertAlign val="baseline"/>
        <sz val="12"/>
        <color rgb="FF000000"/>
        <name val="Aptos"/>
        <family val="2"/>
        <scheme val="none"/>
      </font>
    </dxf>
    <dxf>
      <font>
        <b val="0"/>
        <i val="0"/>
        <strike val="0"/>
        <condense val="0"/>
        <extend val="0"/>
        <outline val="0"/>
        <shadow val="0"/>
        <u val="none"/>
        <vertAlign val="baseline"/>
        <sz val="12"/>
        <color rgb="FF000000"/>
        <name val="Aptos"/>
        <family val="2"/>
        <scheme val="none"/>
      </font>
    </dxf>
    <dxf>
      <font>
        <b val="0"/>
        <i val="0"/>
        <strike val="0"/>
        <condense val="0"/>
        <extend val="0"/>
        <outline val="0"/>
        <shadow val="0"/>
        <u val="none"/>
        <vertAlign val="baseline"/>
        <sz val="12"/>
        <color rgb="FF000000"/>
        <name val="Aptos"/>
        <family val="2"/>
        <scheme val="none"/>
      </font>
    </dxf>
    <dxf>
      <border outline="0">
        <left style="medium">
          <color indexed="64"/>
        </left>
        <right style="medium">
          <color indexed="64"/>
        </right>
        <bottom style="medium">
          <color indexed="64"/>
        </bottom>
      </border>
    </dxf>
    <dxf>
      <font>
        <b val="0"/>
        <i val="0"/>
        <strike val="0"/>
        <condense val="0"/>
        <extend val="0"/>
        <outline val="0"/>
        <shadow val="0"/>
        <u val="none"/>
        <vertAlign val="baseline"/>
        <sz val="12"/>
        <color rgb="FF000000"/>
        <name val="Aptos"/>
        <family val="2"/>
        <scheme val="none"/>
      </font>
    </dxf>
    <dxf>
      <font>
        <b/>
        <i val="0"/>
        <strike val="0"/>
        <condense val="0"/>
        <extend val="0"/>
        <outline val="0"/>
        <shadow val="0"/>
        <u val="none"/>
        <vertAlign val="baseline"/>
        <sz val="12"/>
        <color rgb="FFC7CDD9"/>
        <name val="Aptos"/>
        <family val="2"/>
        <scheme val="none"/>
      </font>
      <fill>
        <patternFill patternType="solid">
          <fgColor indexed="64"/>
          <bgColor rgb="FF0B1D2B"/>
        </patternFill>
      </fill>
      <alignment horizontal="left" vertical="center" textRotation="0" wrapText="0" indent="0" justifyLastLine="0" shrinkToFit="0" readingOrder="0"/>
    </dxf>
    <dxf>
      <font>
        <b val="0"/>
        <i val="0"/>
        <strike val="0"/>
        <condense val="0"/>
        <extend val="0"/>
        <outline val="0"/>
        <shadow val="0"/>
        <u val="none"/>
        <vertAlign val="baseline"/>
        <sz val="12"/>
        <color rgb="FF000000"/>
        <name val="Aptos"/>
        <family val="2"/>
        <scheme val="none"/>
      </font>
      <alignment horizontal="general" vertical="bottom" textRotation="0" wrapText="1"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2"/>
        <color rgb="FF000000"/>
        <name val="Aptos"/>
        <family val="2"/>
        <scheme val="none"/>
      </font>
    </dxf>
    <dxf>
      <font>
        <b val="0"/>
        <i val="0"/>
        <strike val="0"/>
        <condense val="0"/>
        <extend val="0"/>
        <outline val="0"/>
        <shadow val="0"/>
        <u val="none"/>
        <vertAlign val="baseline"/>
        <sz val="12"/>
        <color rgb="FF000000"/>
        <name val="Aptos"/>
        <family val="2"/>
        <scheme val="none"/>
      </font>
    </dxf>
    <dxf>
      <border outline="0">
        <left style="medium">
          <color indexed="64"/>
        </left>
        <top style="medium">
          <color indexed="64"/>
        </top>
      </border>
    </dxf>
    <dxf>
      <font>
        <strike val="0"/>
        <outline val="0"/>
        <shadow val="0"/>
        <u val="none"/>
        <vertAlign val="baseline"/>
        <name val="Aptos"/>
        <family val="2"/>
        <scheme val="none"/>
      </font>
    </dxf>
    <dxf>
      <font>
        <b/>
        <i val="0"/>
        <strike val="0"/>
        <condense val="0"/>
        <extend val="0"/>
        <outline val="0"/>
        <shadow val="0"/>
        <u val="none"/>
        <vertAlign val="baseline"/>
        <sz val="12"/>
        <color theme="0"/>
        <name val="Aptos"/>
        <family val="2"/>
        <scheme val="none"/>
      </font>
      <fill>
        <patternFill patternType="solid">
          <fgColor indexed="64"/>
          <bgColor rgb="FF626E8F"/>
        </patternFill>
      </fill>
      <alignment horizontal="general" vertical="center" textRotation="0" wrapText="0" indent="0" justifyLastLine="0" shrinkToFit="0" readingOrder="0"/>
    </dxf>
  </dxfs>
  <tableStyles count="0" defaultTableStyle="TableStyleMedium9" defaultPivotStyle="PivotStyleLight16"/>
  <colors>
    <mruColors>
      <color rgb="FF153D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6</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6E2422-A2FF-407F-9987-92248AC32853}" name="Table1" displayName="Table1" ref="A6:C23" totalsRowShown="0" headerRowDxfId="11" dataDxfId="10" tableBorderDxfId="9">
  <autoFilter ref="A6:C23" xr:uid="{C16E2422-A2FF-407F-9987-92248AC32853}"/>
  <tableColumns count="3">
    <tableColumn id="1" xr3:uid="{8B1E6420-5AF1-407F-886A-A8078E50AC35}" name="Related Milestone" dataDxfId="8"/>
    <tableColumn id="2" xr3:uid="{3A53B675-A3D0-468F-B1F7-46EA9EB4E3B1}" name="Field" dataDxfId="7"/>
    <tableColumn id="3" xr3:uid="{2C9B606C-BD6D-476C-9BC0-C9D643282706}" name="Instructions" dataDxfId="6"/>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FA27B45-DA6D-4BED-8321-48AA5D5B230B}" name="Table2" displayName="Table2" ref="A27:C34" totalsRowShown="0" headerRowDxfId="5" dataDxfId="4" tableBorderDxfId="3">
  <autoFilter ref="A27:C34" xr:uid="{8FA27B45-DA6D-4BED-8321-48AA5D5B230B}"/>
  <tableColumns count="3">
    <tableColumn id="1" xr3:uid="{F0EC2469-0248-4A5E-840C-BD63F3FD432C}" name="Related Milestone" dataDxfId="2"/>
    <tableColumn id="2" xr3:uid="{7084ECED-ECFF-43AE-8ABE-0E88F7A6C470}" name="Field" dataDxfId="1"/>
    <tableColumn id="3" xr3:uid="{B0DA3C4C-0333-4288-A6F0-FDE66ECB2829}" name="Instruction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8"/>
  <sheetViews>
    <sheetView topLeftCell="A26" zoomScale="90" zoomScaleNormal="90" workbookViewId="0">
      <selection activeCell="C30" sqref="C30"/>
    </sheetView>
  </sheetViews>
  <sheetFormatPr defaultColWidth="9.109375" defaultRowHeight="14.4" x14ac:dyDescent="0.3"/>
  <cols>
    <col min="1" max="1" width="72.21875" style="18" customWidth="1"/>
    <col min="2" max="2" width="39.33203125" style="18" customWidth="1"/>
    <col min="3" max="3" width="69.6640625" style="18" customWidth="1"/>
    <col min="4" max="16384" width="9.109375" style="18"/>
  </cols>
  <sheetData>
    <row r="1" spans="1:13" customFormat="1" ht="43.2" customHeight="1" thickBot="1" x14ac:dyDescent="0.35">
      <c r="A1" s="30" t="e" vm="1">
        <v>#VALUE!</v>
      </c>
    </row>
    <row r="2" spans="1:13" ht="18" x14ac:dyDescent="0.35">
      <c r="A2" s="40" t="s">
        <v>1</v>
      </c>
      <c r="B2"/>
      <c r="C2"/>
    </row>
    <row r="3" spans="1:13" ht="141.6" customHeight="1" x14ac:dyDescent="0.3">
      <c r="A3" s="41" t="s">
        <v>2</v>
      </c>
      <c r="B3"/>
      <c r="C3"/>
    </row>
    <row r="4" spans="1:13" ht="18" x14ac:dyDescent="0.3">
      <c r="A4" s="42" t="s">
        <v>3</v>
      </c>
      <c r="B4"/>
      <c r="C4"/>
    </row>
    <row r="5" spans="1:13" ht="114" customHeight="1" thickBot="1" x14ac:dyDescent="0.35">
      <c r="A5" s="43" t="s">
        <v>4</v>
      </c>
      <c r="B5"/>
      <c r="C5"/>
    </row>
    <row r="6" spans="1:13" ht="33.75" customHeight="1" x14ac:dyDescent="0.3">
      <c r="A6" s="32" t="s">
        <v>5</v>
      </c>
      <c r="B6" s="32" t="s">
        <v>6</v>
      </c>
      <c r="C6" s="32" t="s">
        <v>7</v>
      </c>
    </row>
    <row r="7" spans="1:13" ht="32.4" customHeight="1" x14ac:dyDescent="0.3">
      <c r="A7" s="24" t="s">
        <v>8</v>
      </c>
      <c r="B7" s="24" t="s">
        <v>9</v>
      </c>
      <c r="C7" s="23" t="s">
        <v>10</v>
      </c>
    </row>
    <row r="8" spans="1:13" ht="74.400000000000006" customHeight="1" x14ac:dyDescent="0.3">
      <c r="A8" s="24" t="s">
        <v>8</v>
      </c>
      <c r="B8" s="24" t="s">
        <v>11</v>
      </c>
      <c r="C8" s="23" t="s">
        <v>12</v>
      </c>
    </row>
    <row r="9" spans="1:13" ht="35.4" customHeight="1" x14ac:dyDescent="0.3">
      <c r="A9" s="24" t="s">
        <v>8</v>
      </c>
      <c r="B9" s="24" t="s">
        <v>13</v>
      </c>
      <c r="C9" s="23" t="s">
        <v>14</v>
      </c>
      <c r="G9" s="15"/>
      <c r="H9" s="15"/>
      <c r="I9" s="15"/>
      <c r="J9" s="15"/>
      <c r="K9" s="15"/>
      <c r="L9" s="15"/>
      <c r="M9" s="15"/>
    </row>
    <row r="10" spans="1:13" ht="32.4" customHeight="1" x14ac:dyDescent="0.3">
      <c r="A10" s="24" t="s">
        <v>8</v>
      </c>
      <c r="B10" s="24" t="s">
        <v>15</v>
      </c>
      <c r="C10" s="23" t="s">
        <v>16</v>
      </c>
    </row>
    <row r="11" spans="1:13" ht="40.5" customHeight="1" x14ac:dyDescent="0.3">
      <c r="A11" s="24" t="s">
        <v>8</v>
      </c>
      <c r="B11" s="24" t="s">
        <v>17</v>
      </c>
      <c r="C11" s="23" t="s">
        <v>18</v>
      </c>
    </row>
    <row r="12" spans="1:13" ht="54.6" customHeight="1" x14ac:dyDescent="0.3">
      <c r="A12" s="24" t="s">
        <v>8</v>
      </c>
      <c r="B12" s="24" t="s">
        <v>19</v>
      </c>
      <c r="C12" s="23" t="s">
        <v>20</v>
      </c>
    </row>
    <row r="13" spans="1:13" ht="32.4" customHeight="1" x14ac:dyDescent="0.3">
      <c r="A13" s="24" t="s">
        <v>8</v>
      </c>
      <c r="B13" s="24" t="s">
        <v>21</v>
      </c>
      <c r="C13" s="23" t="s">
        <v>22</v>
      </c>
    </row>
    <row r="14" spans="1:13" ht="32.4" customHeight="1" x14ac:dyDescent="0.3">
      <c r="A14" s="24" t="s">
        <v>8</v>
      </c>
      <c r="B14" s="24" t="s">
        <v>23</v>
      </c>
      <c r="C14" s="23" t="s">
        <v>24</v>
      </c>
    </row>
    <row r="15" spans="1:13" ht="32.4" customHeight="1" x14ac:dyDescent="0.3">
      <c r="A15" s="24" t="s">
        <v>8</v>
      </c>
      <c r="B15" s="24" t="s">
        <v>25</v>
      </c>
      <c r="C15" s="23" t="s">
        <v>26</v>
      </c>
    </row>
    <row r="16" spans="1:13" ht="32.4" customHeight="1" x14ac:dyDescent="0.3">
      <c r="A16" s="24" t="s">
        <v>8</v>
      </c>
      <c r="B16" s="24" t="s">
        <v>27</v>
      </c>
      <c r="C16" s="23" t="s">
        <v>28</v>
      </c>
    </row>
    <row r="17" spans="1:13" ht="32.4" customHeight="1" x14ac:dyDescent="0.3">
      <c r="A17" s="24" t="s">
        <v>8</v>
      </c>
      <c r="B17" s="24" t="s">
        <v>29</v>
      </c>
      <c r="C17" s="23" t="s">
        <v>30</v>
      </c>
    </row>
    <row r="18" spans="1:13" ht="32.4" customHeight="1" x14ac:dyDescent="0.3">
      <c r="A18" s="24" t="s">
        <v>8</v>
      </c>
      <c r="B18" s="24" t="s">
        <v>31</v>
      </c>
      <c r="C18" s="23" t="s">
        <v>32</v>
      </c>
    </row>
    <row r="19" spans="1:13" ht="32.4" customHeight="1" x14ac:dyDescent="0.3">
      <c r="A19" s="24" t="s">
        <v>8</v>
      </c>
      <c r="B19" s="24" t="s">
        <v>33</v>
      </c>
      <c r="C19" s="23" t="s">
        <v>34</v>
      </c>
    </row>
    <row r="20" spans="1:13" ht="37.5" customHeight="1" x14ac:dyDescent="0.3">
      <c r="A20" s="24" t="s">
        <v>8</v>
      </c>
      <c r="B20" s="24" t="s">
        <v>35</v>
      </c>
      <c r="C20" s="23" t="s">
        <v>18</v>
      </c>
    </row>
    <row r="21" spans="1:13" ht="51.9" customHeight="1" x14ac:dyDescent="0.3">
      <c r="A21" s="24" t="s">
        <v>8</v>
      </c>
      <c r="B21" s="24" t="s">
        <v>36</v>
      </c>
      <c r="C21" s="23" t="s">
        <v>20</v>
      </c>
    </row>
    <row r="22" spans="1:13" ht="32.4" customHeight="1" x14ac:dyDescent="0.3">
      <c r="A22" s="24" t="s">
        <v>8</v>
      </c>
      <c r="B22" s="24" t="s">
        <v>37</v>
      </c>
      <c r="C22" s="23" t="s">
        <v>38</v>
      </c>
    </row>
    <row r="23" spans="1:13" ht="35.4" customHeight="1" x14ac:dyDescent="0.3">
      <c r="A23" s="25" t="s">
        <v>8</v>
      </c>
      <c r="B23" s="25" t="s">
        <v>39</v>
      </c>
      <c r="C23" s="26" t="s">
        <v>40</v>
      </c>
    </row>
    <row r="24" spans="1:13" s="17" customFormat="1" ht="18" customHeight="1" x14ac:dyDescent="0.3">
      <c r="A24" s="16"/>
      <c r="B24" s="22"/>
      <c r="C24" s="16"/>
    </row>
    <row r="25" spans="1:13" ht="32.25" customHeight="1" x14ac:dyDescent="0.3">
      <c r="A25" s="35" t="s">
        <v>41</v>
      </c>
      <c r="B25"/>
      <c r="C25"/>
    </row>
    <row r="26" spans="1:13" ht="210" customHeight="1" thickBot="1" x14ac:dyDescent="0.35">
      <c r="A26" s="43" t="s">
        <v>42</v>
      </c>
      <c r="B26" s="36"/>
      <c r="C26"/>
    </row>
    <row r="27" spans="1:13" ht="33.75" customHeight="1" x14ac:dyDescent="0.3">
      <c r="A27" s="35" t="s">
        <v>5</v>
      </c>
      <c r="B27" s="35" t="s">
        <v>6</v>
      </c>
      <c r="C27" s="35" t="s">
        <v>7</v>
      </c>
    </row>
    <row r="28" spans="1:13" ht="23.4" customHeight="1" x14ac:dyDescent="0.3">
      <c r="A28" s="24" t="s">
        <v>8</v>
      </c>
      <c r="B28" s="24" t="s">
        <v>43</v>
      </c>
      <c r="C28" s="24" t="s">
        <v>44</v>
      </c>
    </row>
    <row r="29" spans="1:13" ht="23.4" customHeight="1" x14ac:dyDescent="0.3">
      <c r="A29" s="24" t="s">
        <v>8</v>
      </c>
      <c r="B29" s="24" t="s">
        <v>45</v>
      </c>
      <c r="C29" s="24" t="s">
        <v>46</v>
      </c>
    </row>
    <row r="30" spans="1:13" ht="53.4" customHeight="1" x14ac:dyDescent="0.3">
      <c r="A30" s="24" t="s">
        <v>8</v>
      </c>
      <c r="B30" s="24" t="s">
        <v>47</v>
      </c>
      <c r="C30" s="31" t="s">
        <v>48</v>
      </c>
      <c r="G30" s="15"/>
      <c r="H30" s="15"/>
      <c r="I30" s="15"/>
      <c r="J30" s="15"/>
      <c r="K30" s="15"/>
      <c r="L30" s="15"/>
      <c r="M30" s="15"/>
    </row>
    <row r="31" spans="1:13" ht="31.5" customHeight="1" x14ac:dyDescent="0.3">
      <c r="A31" s="24" t="s">
        <v>8</v>
      </c>
      <c r="B31" s="24" t="s">
        <v>49</v>
      </c>
      <c r="C31" s="24" t="s">
        <v>50</v>
      </c>
    </row>
    <row r="32" spans="1:13" ht="39.9" customHeight="1" x14ac:dyDescent="0.3">
      <c r="A32" s="24" t="s">
        <v>8</v>
      </c>
      <c r="B32" s="24" t="s">
        <v>51</v>
      </c>
      <c r="C32" s="31" t="s">
        <v>52</v>
      </c>
    </row>
    <row r="33" spans="1:3" ht="24.9" customHeight="1" x14ac:dyDescent="0.3">
      <c r="A33" s="24" t="s">
        <v>8</v>
      </c>
      <c r="B33" s="24" t="s">
        <v>53</v>
      </c>
      <c r="C33" s="24" t="s">
        <v>54</v>
      </c>
    </row>
    <row r="34" spans="1:3" ht="29.1" customHeight="1" x14ac:dyDescent="0.3">
      <c r="A34" s="24" t="s">
        <v>8</v>
      </c>
      <c r="B34" s="24" t="s">
        <v>55</v>
      </c>
      <c r="C34" s="24" t="s">
        <v>0</v>
      </c>
    </row>
    <row r="35" spans="1:3" x14ac:dyDescent="0.3">
      <c r="A35" s="19"/>
    </row>
    <row r="36" spans="1:3" x14ac:dyDescent="0.3">
      <c r="A36" s="20"/>
    </row>
    <row r="37" spans="1:3" x14ac:dyDescent="0.3">
      <c r="A37" s="20"/>
    </row>
    <row r="38" spans="1:3" x14ac:dyDescent="0.3">
      <c r="A38" s="21"/>
    </row>
  </sheetData>
  <pageMargins left="0.75" right="0.75" top="1" bottom="1" header="0.5" footer="0.5"/>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8E72-91D9-4F07-BD96-C6A0FFF8B5A8}">
  <dimension ref="A1:D31"/>
  <sheetViews>
    <sheetView topLeftCell="A7" workbookViewId="0">
      <selection activeCell="B22" sqref="B22"/>
    </sheetView>
  </sheetViews>
  <sheetFormatPr defaultColWidth="8.88671875" defaultRowHeight="14.4" x14ac:dyDescent="0.3"/>
  <cols>
    <col min="1" max="1" width="62.5546875" style="1" customWidth="1"/>
    <col min="2" max="2" width="40" style="1" customWidth="1"/>
    <col min="3" max="16384" width="8.88671875" style="1"/>
  </cols>
  <sheetData>
    <row r="1" spans="1:4" customFormat="1" ht="43.2" customHeight="1" x14ac:dyDescent="0.3">
      <c r="A1" s="30" t="e" vm="1">
        <v>#VALUE!</v>
      </c>
    </row>
    <row r="2" spans="1:4" ht="23.4" customHeight="1" x14ac:dyDescent="0.3">
      <c r="A2" s="37" t="s">
        <v>56</v>
      </c>
      <c r="B2"/>
    </row>
    <row r="3" spans="1:4" ht="14.4" customHeight="1" x14ac:dyDescent="0.4">
      <c r="A3" s="4"/>
      <c r="B3"/>
    </row>
    <row r="4" spans="1:4" ht="14.4" customHeight="1" x14ac:dyDescent="0.3">
      <c r="A4" s="44" t="s">
        <v>57</v>
      </c>
      <c r="B4" s="44"/>
    </row>
    <row r="5" spans="1:4" ht="14.4" customHeight="1" x14ac:dyDescent="0.3">
      <c r="A5" s="27" t="s">
        <v>58</v>
      </c>
      <c r="B5" s="6" t="s">
        <v>59</v>
      </c>
    </row>
    <row r="6" spans="1:4" ht="14.4" customHeight="1" x14ac:dyDescent="0.3">
      <c r="A6" s="27" t="s">
        <v>9</v>
      </c>
      <c r="B6" s="7"/>
    </row>
    <row r="7" spans="1:4" ht="14.4" customHeight="1" x14ac:dyDescent="0.3">
      <c r="A7" s="27" t="s">
        <v>11</v>
      </c>
      <c r="B7" s="7"/>
      <c r="D7" s="2"/>
    </row>
    <row r="8" spans="1:4" ht="14.4" customHeight="1" x14ac:dyDescent="0.3">
      <c r="A8" s="27" t="s">
        <v>60</v>
      </c>
      <c r="B8" s="7"/>
    </row>
    <row r="9" spans="1:4" ht="14.4" customHeight="1" x14ac:dyDescent="0.3">
      <c r="A9" s="27" t="s">
        <v>15</v>
      </c>
      <c r="B9" s="7"/>
    </row>
    <row r="10" spans="1:4" ht="14.4" customHeight="1" x14ac:dyDescent="0.3">
      <c r="A10" s="27" t="s">
        <v>17</v>
      </c>
      <c r="B10" s="8">
        <v>0.75</v>
      </c>
    </row>
    <row r="11" spans="1:4" ht="14.4" customHeight="1" x14ac:dyDescent="0.3">
      <c r="A11" s="27" t="s">
        <v>19</v>
      </c>
      <c r="B11" s="8">
        <v>0.25</v>
      </c>
    </row>
    <row r="12" spans="1:4" ht="14.4" customHeight="1" x14ac:dyDescent="0.3">
      <c r="A12" s="27" t="s">
        <v>61</v>
      </c>
      <c r="B12" s="7"/>
    </row>
    <row r="13" spans="1:4" ht="14.4" customHeight="1" x14ac:dyDescent="0.4">
      <c r="A13" s="4"/>
      <c r="B13" s="5"/>
    </row>
    <row r="14" spans="1:4" ht="14.4" customHeight="1" x14ac:dyDescent="0.3">
      <c r="A14" s="38" t="s">
        <v>62</v>
      </c>
      <c r="B14" s="39"/>
    </row>
    <row r="15" spans="1:4" x14ac:dyDescent="0.3">
      <c r="A15" s="27" t="s">
        <v>23</v>
      </c>
      <c r="B15" s="9">
        <f>B16+B17</f>
        <v>200000</v>
      </c>
    </row>
    <row r="16" spans="1:4" x14ac:dyDescent="0.3">
      <c r="A16" s="27" t="s">
        <v>25</v>
      </c>
      <c r="B16" s="10">
        <v>75000</v>
      </c>
    </row>
    <row r="17" spans="1:2" x14ac:dyDescent="0.3">
      <c r="A17" s="27" t="s">
        <v>27</v>
      </c>
      <c r="B17" s="9">
        <f>B21</f>
        <v>125000</v>
      </c>
    </row>
    <row r="18" spans="1:2" x14ac:dyDescent="0.3">
      <c r="A18" s="27" t="s">
        <v>0</v>
      </c>
      <c r="B18" s="11"/>
    </row>
    <row r="19" spans="1:2" x14ac:dyDescent="0.3">
      <c r="A19" s="27" t="s">
        <v>29</v>
      </c>
      <c r="B19" s="9">
        <f>SUMIF('Match Sources'!A2:A5003,"Cash",'Match Sources'!B2:B5003)</f>
        <v>110000</v>
      </c>
    </row>
    <row r="20" spans="1:2" x14ac:dyDescent="0.3">
      <c r="A20" s="27" t="s">
        <v>31</v>
      </c>
      <c r="B20" s="9">
        <f>SUMIF('Match Sources'!A2:A5004,"In-Kind",'Match Sources'!B2:B5004)</f>
        <v>15000</v>
      </c>
    </row>
    <row r="21" spans="1:2" x14ac:dyDescent="0.3">
      <c r="A21" s="27" t="s">
        <v>33</v>
      </c>
      <c r="B21" s="9">
        <f>B19+B20</f>
        <v>125000</v>
      </c>
    </row>
    <row r="22" spans="1:2" x14ac:dyDescent="0.3">
      <c r="A22" s="27" t="s">
        <v>0</v>
      </c>
      <c r="B22" s="6"/>
    </row>
    <row r="23" spans="1:2" x14ac:dyDescent="0.3">
      <c r="A23" s="27" t="s">
        <v>35</v>
      </c>
      <c r="B23" s="12">
        <f>B10</f>
        <v>0.75</v>
      </c>
    </row>
    <row r="24" spans="1:2" x14ac:dyDescent="0.3">
      <c r="A24" s="27" t="s">
        <v>36</v>
      </c>
      <c r="B24" s="12">
        <f>B11</f>
        <v>0.25</v>
      </c>
    </row>
    <row r="25" spans="1:2" x14ac:dyDescent="0.3">
      <c r="A25" s="27" t="s">
        <v>0</v>
      </c>
      <c r="B25" s="6"/>
    </row>
    <row r="26" spans="1:2" x14ac:dyDescent="0.3">
      <c r="A26" s="27" t="s">
        <v>37</v>
      </c>
      <c r="B26" s="12">
        <f>IF(B15&gt;0,B16/B15,0)</f>
        <v>0.375</v>
      </c>
    </row>
    <row r="27" spans="1:2" x14ac:dyDescent="0.3">
      <c r="A27" s="27" t="s">
        <v>39</v>
      </c>
      <c r="B27" s="12">
        <f>IF(B15&gt;0,B17/B15,0)</f>
        <v>0.625</v>
      </c>
    </row>
    <row r="28" spans="1:2" x14ac:dyDescent="0.3">
      <c r="A28" s="27" t="s">
        <v>0</v>
      </c>
      <c r="B28" s="6"/>
    </row>
    <row r="29" spans="1:2" x14ac:dyDescent="0.3">
      <c r="A29" s="28" t="s">
        <v>63</v>
      </c>
      <c r="B29" s="6"/>
    </row>
    <row r="30" spans="1:2" x14ac:dyDescent="0.3">
      <c r="A30" s="27" t="s">
        <v>64</v>
      </c>
      <c r="B30" s="13" t="str">
        <f>IF(B26&lt;=B23,"PASS","CHECK")</f>
        <v>PASS</v>
      </c>
    </row>
    <row r="31" spans="1:2" x14ac:dyDescent="0.3">
      <c r="A31" s="29" t="s">
        <v>65</v>
      </c>
      <c r="B31" s="14" t="str">
        <f>IF(B27&gt;=B24,"PASS","CHECK")</f>
        <v>PASS</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9"/>
  <sheetViews>
    <sheetView tabSelected="1" topLeftCell="B1" workbookViewId="0">
      <pane ySplit="1" topLeftCell="A2" activePane="bottomLeft" state="frozen"/>
      <selection pane="bottomLeft" activeCell="D12" sqref="D12"/>
    </sheetView>
  </sheetViews>
  <sheetFormatPr defaultColWidth="8.88671875" defaultRowHeight="14.4" x14ac:dyDescent="0.3"/>
  <cols>
    <col min="1" max="3" width="28" style="1" customWidth="1"/>
    <col min="4" max="4" width="26.88671875" style="1" customWidth="1"/>
    <col min="5" max="7" width="28" style="1" customWidth="1"/>
    <col min="8" max="16384" width="8.88671875" style="1"/>
  </cols>
  <sheetData>
    <row r="1" spans="1:7" s="34" customFormat="1" ht="41.4" customHeight="1" x14ac:dyDescent="0.3">
      <c r="A1" s="33" t="s">
        <v>66</v>
      </c>
      <c r="B1" s="33" t="s">
        <v>45</v>
      </c>
      <c r="C1" s="33" t="s">
        <v>67</v>
      </c>
      <c r="D1" s="33" t="s">
        <v>49</v>
      </c>
      <c r="E1" s="33" t="s">
        <v>68</v>
      </c>
      <c r="F1" s="33" t="s">
        <v>71</v>
      </c>
      <c r="G1" s="33" t="s">
        <v>55</v>
      </c>
    </row>
    <row r="2" spans="1:7" x14ac:dyDescent="0.3">
      <c r="A2" s="1" t="s">
        <v>69</v>
      </c>
      <c r="B2" s="3">
        <v>15000</v>
      </c>
      <c r="C2" s="2"/>
    </row>
    <row r="3" spans="1:7" x14ac:dyDescent="0.3">
      <c r="A3" s="1" t="s">
        <v>70</v>
      </c>
      <c r="B3" s="3">
        <v>10000</v>
      </c>
    </row>
    <row r="4" spans="1:7" x14ac:dyDescent="0.3">
      <c r="A4" s="1" t="s">
        <v>70</v>
      </c>
      <c r="B4" s="3">
        <v>50000</v>
      </c>
    </row>
    <row r="5" spans="1:7" x14ac:dyDescent="0.3">
      <c r="A5" s="1" t="s">
        <v>70</v>
      </c>
      <c r="B5" s="3">
        <v>50000</v>
      </c>
    </row>
    <row r="6" spans="1:7" x14ac:dyDescent="0.3">
      <c r="B6" s="3"/>
    </row>
    <row r="7" spans="1:7" x14ac:dyDescent="0.3">
      <c r="B7" s="3"/>
    </row>
    <row r="8" spans="1:7" x14ac:dyDescent="0.3">
      <c r="B8" s="3"/>
    </row>
    <row r="9" spans="1:7" x14ac:dyDescent="0.3">
      <c r="B9" s="3"/>
    </row>
    <row r="10" spans="1:7" x14ac:dyDescent="0.3">
      <c r="B10" s="3"/>
    </row>
    <row r="11" spans="1:7" x14ac:dyDescent="0.3">
      <c r="B11" s="3"/>
    </row>
    <row r="12" spans="1:7" x14ac:dyDescent="0.3">
      <c r="B12" s="3"/>
    </row>
    <row r="13" spans="1:7" x14ac:dyDescent="0.3">
      <c r="B13" s="3"/>
    </row>
    <row r="14" spans="1:7" x14ac:dyDescent="0.3">
      <c r="B14" s="3"/>
    </row>
    <row r="15" spans="1:7" x14ac:dyDescent="0.3">
      <c r="B15" s="3"/>
    </row>
    <row r="16" spans="1:7" x14ac:dyDescent="0.3">
      <c r="B16" s="3"/>
    </row>
    <row r="17" spans="2:2" x14ac:dyDescent="0.3">
      <c r="B17" s="3"/>
    </row>
    <row r="18" spans="2:2" x14ac:dyDescent="0.3">
      <c r="B18" s="3"/>
    </row>
    <row r="19" spans="2:2" x14ac:dyDescent="0.3">
      <c r="B19" s="3"/>
    </row>
  </sheetData>
  <dataValidations count="2">
    <dataValidation type="list" allowBlank="1" sqref="A2:A4999" xr:uid="{00000000-0002-0000-0200-000000000000}">
      <formula1>"Cash,In-Kind"</formula1>
    </dataValidation>
    <dataValidation type="list" allowBlank="1" sqref="F2:F4999" xr:uid="{00000000-0002-0000-0200-000001000000}">
      <formula1>"Y,N"</formula1>
    </dataValidation>
  </dataValidation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34EFE979823D479DAA0E1313A83246" ma:contentTypeVersion="16" ma:contentTypeDescription="Create a new document." ma:contentTypeScope="" ma:versionID="f77a0d9883313df37554ec863c1a5f3c">
  <xsd:schema xmlns:xsd="http://www.w3.org/2001/XMLSchema" xmlns:xs="http://www.w3.org/2001/XMLSchema" xmlns:p="http://schemas.microsoft.com/office/2006/metadata/properties" xmlns:ns1="http://schemas.microsoft.com/sharepoint/v3" xmlns:ns2="ce4e21fe-57c8-45a1-841d-e0be8ba08c3e" xmlns:ns3="4f3aec32-a435-462a-9f1f-585712e35757" targetNamespace="http://schemas.microsoft.com/office/2006/metadata/properties" ma:root="true" ma:fieldsID="95c415e79e79a57cff9fb01bcd3ca1f4" ns1:_="" ns2:_="" ns3:_="">
    <xsd:import namespace="http://schemas.microsoft.com/sharepoint/v3"/>
    <xsd:import namespace="ce4e21fe-57c8-45a1-841d-e0be8ba08c3e"/>
    <xsd:import namespace="4f3aec32-a435-462a-9f1f-585712e357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4e21fe-57c8-45a1-841d-e0be8ba08c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5ed7e3c-a509-4d5c-98b3-887d36f9efb2"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3aec32-a435-462a-9f1f-585712e3575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774b1af-edb8-4aca-8b64-e477ba0c94fb}" ma:internalName="TaxCatchAll" ma:showField="CatchAllData" ma:web="4f3aec32-a435-462a-9f1f-585712e357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e4e21fe-57c8-45a1-841d-e0be8ba08c3e">
      <Terms xmlns="http://schemas.microsoft.com/office/infopath/2007/PartnerControls"/>
    </lcf76f155ced4ddcb4097134ff3c332f>
    <TaxCatchAll xmlns="4f3aec32-a435-462a-9f1f-585712e35757"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4D8414-0E3D-44AD-9C80-455C0710AB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e4e21fe-57c8-45a1-841d-e0be8ba08c3e"/>
    <ds:schemaRef ds:uri="4f3aec32-a435-462a-9f1f-585712e357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47A8D1-F6B1-4D09-9557-DD9088BDDC88}">
  <ds:schemaRefs>
    <ds:schemaRef ds:uri="http://schemas.microsoft.com/sharepoint/v3"/>
    <ds:schemaRef ds:uri="http://purl.org/dc/dcmitype/"/>
    <ds:schemaRef ds:uri="http://schemas.microsoft.com/office/2006/documentManagement/types"/>
    <ds:schemaRef ds:uri="4f3aec32-a435-462a-9f1f-585712e35757"/>
    <ds:schemaRef ds:uri="http://purl.org/dc/terms/"/>
    <ds:schemaRef ds:uri="ce4e21fe-57c8-45a1-841d-e0be8ba08c3e"/>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A421D38B-B6AF-4ECF-9E6C-32302BA482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Summary</vt:lpstr>
      <vt:lpstr>Match 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Emily Hillyer</cp:lastModifiedBy>
  <cp:revision/>
  <dcterms:created xsi:type="dcterms:W3CDTF">2026-01-09T17:42:40Z</dcterms:created>
  <dcterms:modified xsi:type="dcterms:W3CDTF">2026-06-16T13:41:54Z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0x0101005F34EFE979823D479DAA0E1313A83246</vt:lpwstr>
  </property>
  <property fmtid="{D5CDD505-2E9C-101B-9397-08002B2CF9AE}" pid="3" name="MediaServiceImageTags">
    <vt:lpwstr/>
  </property>
</Properties>
</file>